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sheetId="1" state="visible" r:id="rId1"/>
    <sheet xmlns:r="http://schemas.openxmlformats.org/officeDocument/2006/relationships" name="Data" sheetId="2" state="visible" r:id="rId2"/>
    <sheet xmlns:r="http://schemas.openxmlformats.org/officeDocument/2006/relationships" name="Øvelse" sheetId="3" state="visible" r:id="rId3"/>
    <sheet xmlns:r="http://schemas.openxmlformats.org/officeDocument/2006/relationships" name="Løsning" sheetId="4" state="visible" r:id="rId4"/>
    <sheet xmlns:r="http://schemas.openxmlformats.org/officeDocument/2006/relationships" name="Nulfejl" sheetId="5" state="visible" r:id="rId5"/>
  </sheets>
  <definedNames/>
  <calcPr calcId="124519" fullCalcOnLoad="1"/>
</workbook>
</file>

<file path=xl/styles.xml><?xml version="1.0" encoding="utf-8"?>
<styleSheet xmlns="http://schemas.openxmlformats.org/spreadsheetml/2006/main">
  <numFmts count="3">
    <numFmt numFmtId="164" formatCode="yyyy-mm-dd"/>
    <numFmt numFmtId="165" formatCode="dd-mm-yyyy"/>
    <numFmt numFmtId="166" formatCode="mmmm"/>
  </numFmts>
  <fonts count="7">
    <font>
      <name val="Calibri"/>
      <family val="2"/>
      <color theme="1"/>
      <sz val="11"/>
      <scheme val="minor"/>
    </font>
    <font>
      <name val="Roboto"/>
      <b val="1"/>
      <color rgb="00091C3E"/>
      <sz val="16"/>
    </font>
    <font>
      <name val="Roboto"/>
      <sz val="11"/>
    </font>
    <font>
      <name val="Roboto"/>
      <b val="1"/>
      <color rgb="00091C3E"/>
      <sz val="12"/>
    </font>
    <font>
      <name val="Roboto"/>
      <b val="1"/>
      <color rgb="00FFFFFF"/>
      <sz val="11"/>
    </font>
    <font>
      <name val="Roboto"/>
      <b val="1"/>
      <sz val="11"/>
    </font>
    <font>
      <name val="Consolas"/>
      <color rgb="003A4A63"/>
      <sz val="10"/>
    </font>
  </fonts>
  <fills count="6">
    <fill>
      <patternFill/>
    </fill>
    <fill>
      <patternFill patternType="gray125"/>
    </fill>
    <fill>
      <patternFill patternType="solid">
        <fgColor rgb="00091C3E"/>
      </patternFill>
    </fill>
    <fill>
      <patternFill patternType="solid">
        <fgColor rgb="00EAF2FD"/>
      </patternFill>
    </fill>
    <fill>
      <patternFill patternType="solid">
        <fgColor rgb="00FFF6D6"/>
      </patternFill>
    </fill>
    <fill>
      <patternFill patternType="solid">
        <fgColor rgb="00FFF0F0"/>
      </patternFill>
    </fill>
  </fills>
  <borders count="2">
    <border>
      <left/>
      <right/>
      <top/>
      <bottom/>
      <diagonal/>
    </border>
    <border>
      <left style="thin">
        <color rgb="00C9D4E3"/>
      </left>
      <right style="thin">
        <color rgb="00C9D4E3"/>
      </right>
      <top style="thin">
        <color rgb="00C9D4E3"/>
      </top>
      <bottom style="thin">
        <color rgb="00C9D4E3"/>
      </bottom>
    </border>
  </borders>
  <cellStyleXfs count="1">
    <xf numFmtId="0" fontId="0" fillId="0" borderId="0"/>
  </cellStyleXfs>
  <cellXfs count="27">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2" borderId="0" applyAlignment="1" pivotButton="0" quotePrefix="0" xfId="0">
      <alignment horizontal="center"/>
    </xf>
    <xf numFmtId="165" fontId="2" fillId="0" borderId="0" pivotButton="0" quotePrefix="0" xfId="0"/>
    <xf numFmtId="0" fontId="2" fillId="0" borderId="0" pivotButton="0" quotePrefix="0" xfId="0"/>
    <xf numFmtId="3" fontId="2" fillId="0" borderId="0" pivotButton="0" quotePrefix="0" xfId="0"/>
    <xf numFmtId="0" fontId="1" fillId="0" borderId="0" pivotButton="0" quotePrefix="0" xfId="0"/>
    <xf numFmtId="0" fontId="5" fillId="0" borderId="0" pivotButton="0" quotePrefix="0" xfId="0"/>
    <xf numFmtId="165" fontId="5" fillId="3" borderId="1" applyAlignment="1" pivotButton="0" quotePrefix="0" xfId="0">
      <alignment horizontal="center"/>
    </xf>
    <xf numFmtId="0" fontId="4" fillId="2" borderId="0" pivotButton="0" quotePrefix="0" xfId="0"/>
    <xf numFmtId="0" fontId="2" fillId="0" borderId="0" applyAlignment="1" pivotButton="0" quotePrefix="0" xfId="0">
      <alignment vertical="center" wrapText="1"/>
    </xf>
    <xf numFmtId="0" fontId="5" fillId="4" borderId="1" applyAlignment="1" pivotButton="0" quotePrefix="0" xfId="0">
      <alignment horizontal="center" vertical="center"/>
    </xf>
    <xf numFmtId="0" fontId="3" fillId="0" borderId="0" pivotButton="0" quotePrefix="0" xfId="0"/>
    <xf numFmtId="166" fontId="4" fillId="2" borderId="0" applyAlignment="1" pivotButton="0" quotePrefix="0" xfId="0">
      <alignment horizontal="center"/>
    </xf>
    <xf numFmtId="0" fontId="5" fillId="0" borderId="1" pivotButton="0" quotePrefix="0" xfId="0"/>
    <xf numFmtId="0" fontId="0" fillId="4" borderId="1" applyAlignment="1" pivotButton="0" quotePrefix="0" xfId="0">
      <alignment horizontal="center"/>
    </xf>
    <xf numFmtId="3" fontId="5" fillId="3" borderId="1" applyAlignment="1" pivotButton="0" quotePrefix="0" xfId="0">
      <alignment horizontal="center" vertical="center"/>
    </xf>
    <xf numFmtId="49" fontId="6" fillId="0" borderId="0" applyAlignment="1" pivotButton="0" quotePrefix="1" xfId="0">
      <alignment vertical="center"/>
    </xf>
    <xf numFmtId="1" fontId="5" fillId="3" borderId="1" applyAlignment="1" pivotButton="0" quotePrefix="0" xfId="0">
      <alignment horizontal="center" vertical="center"/>
    </xf>
    <xf numFmtId="3" fontId="5" fillId="3" borderId="1" applyAlignment="1" pivotButton="0" quotePrefix="0" xfId="0">
      <alignment horizontal="center"/>
    </xf>
    <xf numFmtId="49" fontId="6" fillId="0" borderId="0" pivotButton="0" quotePrefix="1" xfId="0"/>
    <xf numFmtId="0" fontId="5" fillId="3" borderId="1" pivotButton="0" quotePrefix="0" xfId="0"/>
    <xf numFmtId="0" fontId="2" fillId="0" borderId="1" pivotButton="0" quotePrefix="0" xfId="0"/>
    <xf numFmtId="49" fontId="2" fillId="0" borderId="1" applyAlignment="1" pivotButton="0" quotePrefix="0" xfId="0">
      <alignment horizontal="left"/>
    </xf>
    <xf numFmtId="3" fontId="5" fillId="5" borderId="1"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B20"/>
  <sheetViews>
    <sheetView showGridLines="0" workbookViewId="0">
      <selection activeCell="A1" sqref="A1"/>
    </sheetView>
  </sheetViews>
  <sheetFormatPr baseColWidth="8" defaultRowHeight="15"/>
  <cols>
    <col width="3" customWidth="1" min="1" max="1"/>
    <col width="105" customWidth="1" min="2" max="2"/>
  </cols>
  <sheetData>
    <row r="2" ht="26" customHeight="1">
      <c r="B2" s="1" t="inlineStr">
        <is>
          <t>Øvelse: SUM.HVISER og TÆL.HVISER</t>
        </is>
      </c>
    </row>
    <row r="3">
      <c r="B3" s="2" t="inlineStr"/>
    </row>
    <row r="4">
      <c r="B4" s="2" t="inlineStr">
        <is>
          <t>Denne fil hører til blogindlægget "Drop hjælpekolonnen: SUM.HVISER og TÆL.HVISER i praksis" på kontorakademiet.dk.</t>
        </is>
      </c>
    </row>
    <row r="5">
      <c r="B5" s="2" t="inlineStr"/>
    </row>
    <row r="6">
      <c r="B6" s="3" t="inlineStr">
        <is>
          <t>Sådan er filen bygget</t>
        </is>
      </c>
    </row>
    <row r="7">
      <c r="B7" s="2" t="inlineStr">
        <is>
          <t>Data: 60 salgslinjer fra juni, juli og august 2026. Kolonnerne er Dato, Afdeling, Sælger, Produktgruppe, Beløb, Status og Antal.</t>
        </is>
      </c>
    </row>
    <row r="8">
      <c r="B8" s="2" t="inlineStr">
        <is>
          <t>Øvelse: ni opgaver. Du skriver selv formlen i den gule celle ud for hver opgave.</t>
        </is>
      </c>
    </row>
    <row r="9">
      <c r="B9" s="2" t="inlineStr">
        <is>
          <t>Løsning: de samme ni opgaver med formlen sat ind, og med den danske formel skrevet som tekst ved siden af, så du kan læse den.</t>
        </is>
      </c>
    </row>
    <row r="10">
      <c r="B10" s="2" t="inlineStr">
        <is>
          <t>Nulfejl: tre formler der giver 0 med vilje. Find ud af hvorfor, før du læser forklaringen i kolonne E.</t>
        </is>
      </c>
    </row>
    <row r="11">
      <c r="B11" s="2" t="inlineStr"/>
    </row>
    <row r="12">
      <c r="B12" s="3" t="inlineStr">
        <is>
          <t>Sådan kommer du i gang</t>
        </is>
      </c>
    </row>
    <row r="13">
      <c r="B13" s="2" t="inlineStr">
        <is>
          <t>1. Gå til arket Øvelse og start med opgave 1. Kig på arket Data undervejs, så du kan se hvilke kolonner du peger på.</t>
        </is>
      </c>
    </row>
    <row r="14">
      <c r="B14" s="2" t="inlineStr">
        <is>
          <t>2. Lås dine områder med dollartegn, for eksempel Data!$E$2:$E$61. Så kan formlen trækkes ned uden at gå i stykker.</t>
        </is>
      </c>
    </row>
    <row r="15">
      <c r="B15" s="2" t="inlineStr">
        <is>
          <t>3. Er du i tvivl om en opgave, så kig i Løsning. Læs den danske formel i kolonne E frem for at kopiere cellen.</t>
        </is>
      </c>
    </row>
    <row r="16">
      <c r="B16" s="2" t="inlineStr"/>
    </row>
    <row r="17">
      <c r="B17" s="3" t="inlineStr">
        <is>
          <t>Bruger du engelsk Excel?</t>
        </is>
      </c>
    </row>
    <row r="18">
      <c r="B18" s="2" t="inlineStr">
        <is>
          <t>SUM.HVISER hedder SUMIFS, TÆL.HVISER hedder COUNTIFS og MIDDEL.HVISER hedder AVERAGEIFS. Argumentskilleren er komma i stedet for semikolon.</t>
        </is>
      </c>
    </row>
    <row r="19">
      <c r="B19" s="2" t="inlineStr"/>
    </row>
    <row r="20">
      <c r="B20" s="2" t="inlineStr">
        <is>
          <t>God fornøjelse. Tue, KontorAkademiet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61"/>
  <sheetViews>
    <sheetView workbookViewId="0">
      <pane ySplit="1" topLeftCell="A2" activePane="bottomLeft" state="frozen"/>
      <selection pane="bottomLeft" activeCell="A1" sqref="A1"/>
    </sheetView>
  </sheetViews>
  <sheetFormatPr baseColWidth="8" defaultRowHeight="15"/>
  <cols>
    <col width="12" customWidth="1" min="1" max="1"/>
    <col width="14" customWidth="1" min="2" max="2"/>
    <col width="16" customWidth="1" min="3" max="3"/>
    <col width="16" customWidth="1" min="4" max="4"/>
    <col width="12" customWidth="1" min="5" max="5"/>
    <col width="13" customWidth="1" min="6" max="6"/>
    <col width="9" customWidth="1" min="7" max="7"/>
  </cols>
  <sheetData>
    <row r="1">
      <c r="A1" s="4" t="inlineStr">
        <is>
          <t>Dato</t>
        </is>
      </c>
      <c r="B1" s="4" t="inlineStr">
        <is>
          <t>Afdeling</t>
        </is>
      </c>
      <c r="C1" s="4" t="inlineStr">
        <is>
          <t>Sælger</t>
        </is>
      </c>
      <c r="D1" s="4" t="inlineStr">
        <is>
          <t>Produktgruppe</t>
        </is>
      </c>
      <c r="E1" s="4" t="inlineStr">
        <is>
          <t>Beløb</t>
        </is>
      </c>
      <c r="F1" s="4" t="inlineStr">
        <is>
          <t>Status</t>
        </is>
      </c>
      <c r="G1" s="4" t="inlineStr">
        <is>
          <t>Antal</t>
        </is>
      </c>
    </row>
    <row r="2">
      <c r="A2" s="5" t="n">
        <v>46186</v>
      </c>
      <c r="B2" s="6" t="inlineStr">
        <is>
          <t>Salg</t>
        </is>
      </c>
      <c r="C2" s="6" t="inlineStr">
        <is>
          <t>Camilla Holm</t>
        </is>
      </c>
      <c r="D2" s="6" t="inlineStr">
        <is>
          <t>Konsulent</t>
        </is>
      </c>
      <c r="E2" s="7" t="n">
        <v>15500</v>
      </c>
      <c r="F2" s="6" t="inlineStr">
        <is>
          <t>Afsluttet</t>
        </is>
      </c>
      <c r="G2" s="6" t="n">
        <v>7</v>
      </c>
    </row>
    <row r="3">
      <c r="A3" s="5" t="n">
        <v>46227</v>
      </c>
      <c r="B3" s="6" t="inlineStr">
        <is>
          <t>Salg</t>
        </is>
      </c>
      <c r="C3" s="6" t="inlineStr">
        <is>
          <t>Jonas Riis</t>
        </is>
      </c>
      <c r="D3" s="6" t="inlineStr">
        <is>
          <t>Licenser</t>
        </is>
      </c>
      <c r="E3" s="7" t="n">
        <v>24000</v>
      </c>
      <c r="F3" s="6" t="inlineStr">
        <is>
          <t>Åben</t>
        </is>
      </c>
      <c r="G3" s="6" t="n">
        <v>4</v>
      </c>
    </row>
    <row r="4">
      <c r="A4" s="5" t="n">
        <v>46243</v>
      </c>
      <c r="B4" s="6" t="inlineStr">
        <is>
          <t>Salg</t>
        </is>
      </c>
      <c r="C4" s="6" t="inlineStr">
        <is>
          <t>Camilla Holm</t>
        </is>
      </c>
      <c r="D4" s="6" t="inlineStr">
        <is>
          <t>Konsulent</t>
        </is>
      </c>
      <c r="E4" s="7" t="n">
        <v>11000</v>
      </c>
      <c r="F4" s="6" t="inlineStr">
        <is>
          <t>Afsluttet</t>
        </is>
      </c>
      <c r="G4" s="6" t="n">
        <v>8</v>
      </c>
    </row>
    <row r="5">
      <c r="A5" s="5" t="n">
        <v>46237</v>
      </c>
      <c r="B5" s="6" t="inlineStr">
        <is>
          <t>Marketing</t>
        </is>
      </c>
      <c r="C5" s="6" t="inlineStr">
        <is>
          <t>Sara Lind</t>
        </is>
      </c>
      <c r="D5" s="6" t="inlineStr">
        <is>
          <t>Hardware</t>
        </is>
      </c>
      <c r="E5" s="7" t="n">
        <v>32000</v>
      </c>
      <c r="F5" s="6" t="inlineStr">
        <is>
          <t>Åben</t>
        </is>
      </c>
      <c r="G5" s="6" t="n">
        <v>2</v>
      </c>
    </row>
    <row r="6">
      <c r="A6" s="5" t="n">
        <v>46264</v>
      </c>
      <c r="B6" s="6" t="inlineStr">
        <is>
          <t>Marketing</t>
        </is>
      </c>
      <c r="C6" s="6" t="inlineStr">
        <is>
          <t>Peter Ravn</t>
        </is>
      </c>
      <c r="D6" s="6" t="inlineStr">
        <is>
          <t>Licenser</t>
        </is>
      </c>
      <c r="E6" s="7" t="n">
        <v>43500</v>
      </c>
      <c r="F6" s="6" t="inlineStr">
        <is>
          <t>Afsluttet</t>
        </is>
      </c>
      <c r="G6" s="6" t="n">
        <v>6</v>
      </c>
    </row>
    <row r="7">
      <c r="A7" s="5" t="n">
        <v>46241</v>
      </c>
      <c r="B7" s="6" t="inlineStr">
        <is>
          <t>Drift</t>
        </is>
      </c>
      <c r="C7" s="6" t="inlineStr">
        <is>
          <t>Anders Bak</t>
        </is>
      </c>
      <c r="D7" s="6" t="inlineStr">
        <is>
          <t>Hardware</t>
        </is>
      </c>
      <c r="E7" s="7" t="n">
        <v>14000</v>
      </c>
      <c r="F7" s="6" t="inlineStr">
        <is>
          <t>Annulleret</t>
        </is>
      </c>
      <c r="G7" s="6" t="n">
        <v>9</v>
      </c>
    </row>
    <row r="8">
      <c r="A8" s="5" t="n">
        <v>46239</v>
      </c>
      <c r="B8" s="6" t="inlineStr">
        <is>
          <t>Support</t>
        </is>
      </c>
      <c r="C8" s="6" t="inlineStr">
        <is>
          <t>Lars Kjær</t>
        </is>
      </c>
      <c r="D8" s="6" t="inlineStr">
        <is>
          <t>Support</t>
        </is>
      </c>
      <c r="E8" s="7" t="n">
        <v>23000</v>
      </c>
      <c r="F8" s="6" t="inlineStr">
        <is>
          <t>Åben</t>
        </is>
      </c>
      <c r="G8" s="6" t="n">
        <v>8</v>
      </c>
    </row>
    <row r="9">
      <c r="A9" s="5" t="n">
        <v>46236</v>
      </c>
      <c r="B9" s="6" t="inlineStr">
        <is>
          <t>Salg</t>
        </is>
      </c>
      <c r="C9" s="6" t="inlineStr">
        <is>
          <t>Mette Bruun</t>
        </is>
      </c>
      <c r="D9" s="6" t="inlineStr">
        <is>
          <t>Konsulent</t>
        </is>
      </c>
      <c r="E9" s="7" t="n">
        <v>17000</v>
      </c>
      <c r="F9" s="6" t="inlineStr">
        <is>
          <t>Afsluttet</t>
        </is>
      </c>
      <c r="G9" s="6" t="n">
        <v>8</v>
      </c>
    </row>
    <row r="10">
      <c r="A10" s="5" t="n">
        <v>46237</v>
      </c>
      <c r="B10" s="6" t="inlineStr">
        <is>
          <t>Salg</t>
        </is>
      </c>
      <c r="C10" s="6" t="inlineStr">
        <is>
          <t>Jonas Riis</t>
        </is>
      </c>
      <c r="D10" s="6" t="inlineStr">
        <is>
          <t>Licenser</t>
        </is>
      </c>
      <c r="E10" s="7" t="n">
        <v>42500</v>
      </c>
      <c r="F10" s="6" t="inlineStr">
        <is>
          <t>Annulleret</t>
        </is>
      </c>
      <c r="G10" s="6" t="n">
        <v>4</v>
      </c>
    </row>
    <row r="11">
      <c r="A11" s="5" t="n">
        <v>46218</v>
      </c>
      <c r="B11" s="6" t="inlineStr">
        <is>
          <t>Salg</t>
        </is>
      </c>
      <c r="C11" s="6" t="inlineStr">
        <is>
          <t>Camilla Holm</t>
        </is>
      </c>
      <c r="D11" s="6" t="inlineStr">
        <is>
          <t>Licenser</t>
        </is>
      </c>
      <c r="E11" s="7" t="n">
        <v>37000</v>
      </c>
      <c r="F11" s="6" t="inlineStr">
        <is>
          <t>Afsluttet</t>
        </is>
      </c>
      <c r="G11" s="6" t="n">
        <v>5</v>
      </c>
    </row>
    <row r="12">
      <c r="A12" s="5" t="n">
        <v>46214</v>
      </c>
      <c r="B12" s="6" t="inlineStr">
        <is>
          <t>Support</t>
        </is>
      </c>
      <c r="C12" s="6" t="inlineStr">
        <is>
          <t>Lars Kjær</t>
        </is>
      </c>
      <c r="D12" s="6" t="inlineStr">
        <is>
          <t>Hardware</t>
        </is>
      </c>
      <c r="E12" s="7" t="n">
        <v>4500</v>
      </c>
      <c r="F12" s="6" t="inlineStr">
        <is>
          <t>Afsluttet</t>
        </is>
      </c>
      <c r="G12" s="6" t="n">
        <v>12</v>
      </c>
    </row>
    <row r="13">
      <c r="A13" s="5" t="n">
        <v>46264</v>
      </c>
      <c r="B13" s="6" t="inlineStr">
        <is>
          <t>Support</t>
        </is>
      </c>
      <c r="C13" s="6" t="inlineStr">
        <is>
          <t>Ida Nørgaard</t>
        </is>
      </c>
      <c r="D13" s="6" t="inlineStr">
        <is>
          <t>Licenser</t>
        </is>
      </c>
      <c r="E13" s="7" t="n">
        <v>37000</v>
      </c>
      <c r="F13" s="6" t="inlineStr">
        <is>
          <t>Afsluttet</t>
        </is>
      </c>
      <c r="G13" s="6" t="n">
        <v>9</v>
      </c>
    </row>
    <row r="14">
      <c r="A14" s="5" t="n">
        <v>46201</v>
      </c>
      <c r="B14" s="6" t="inlineStr">
        <is>
          <t>Salg</t>
        </is>
      </c>
      <c r="C14" s="6" t="inlineStr">
        <is>
          <t>Camilla Holm</t>
        </is>
      </c>
      <c r="D14" s="6" t="inlineStr">
        <is>
          <t>Licenser</t>
        </is>
      </c>
      <c r="E14" s="7" t="n">
        <v>27000</v>
      </c>
      <c r="F14" s="6" t="inlineStr">
        <is>
          <t>Åben</t>
        </is>
      </c>
      <c r="G14" s="6" t="n">
        <v>10</v>
      </c>
    </row>
    <row r="15">
      <c r="A15" s="5" t="n">
        <v>46252</v>
      </c>
      <c r="B15" s="6" t="inlineStr">
        <is>
          <t>Marketing</t>
        </is>
      </c>
      <c r="C15" s="6" t="inlineStr">
        <is>
          <t>Sara Lind</t>
        </is>
      </c>
      <c r="D15" s="6" t="inlineStr">
        <is>
          <t>Konsulent</t>
        </is>
      </c>
      <c r="E15" s="7" t="n">
        <v>41000</v>
      </c>
      <c r="F15" s="6" t="inlineStr">
        <is>
          <t>Afsluttet</t>
        </is>
      </c>
      <c r="G15" s="6" t="n">
        <v>2</v>
      </c>
    </row>
    <row r="16">
      <c r="A16" s="5" t="n">
        <v>46224</v>
      </c>
      <c r="B16" s="6" t="inlineStr">
        <is>
          <t>Support</t>
        </is>
      </c>
      <c r="C16" s="6" t="inlineStr">
        <is>
          <t>Ida Nørgaard</t>
        </is>
      </c>
      <c r="D16" s="6" t="inlineStr">
        <is>
          <t>Hardware</t>
        </is>
      </c>
      <c r="E16" s="7" t="n">
        <v>8500</v>
      </c>
      <c r="F16" s="6" t="inlineStr">
        <is>
          <t>Afsluttet</t>
        </is>
      </c>
      <c r="G16" s="6" t="n">
        <v>11</v>
      </c>
    </row>
    <row r="17">
      <c r="A17" s="5" t="n">
        <v>46236</v>
      </c>
      <c r="B17" s="6" t="inlineStr">
        <is>
          <t>Salg</t>
        </is>
      </c>
      <c r="C17" s="6" t="inlineStr">
        <is>
          <t>Jonas Riis</t>
        </is>
      </c>
      <c r="D17" s="6" t="inlineStr">
        <is>
          <t>Support</t>
        </is>
      </c>
      <c r="E17" s="7" t="n">
        <v>3500</v>
      </c>
      <c r="F17" s="6" t="inlineStr">
        <is>
          <t>Afsluttet</t>
        </is>
      </c>
      <c r="G17" s="6" t="n">
        <v>1</v>
      </c>
    </row>
    <row r="18">
      <c r="A18" s="5" t="n">
        <v>46186</v>
      </c>
      <c r="B18" s="6" t="inlineStr">
        <is>
          <t>Marketing</t>
        </is>
      </c>
      <c r="C18" s="6" t="inlineStr">
        <is>
          <t>Sara Lind</t>
        </is>
      </c>
      <c r="D18" s="6" t="inlineStr">
        <is>
          <t>Licenser</t>
        </is>
      </c>
      <c r="E18" s="7" t="n">
        <v>34000</v>
      </c>
      <c r="F18" s="6" t="inlineStr">
        <is>
          <t>Afsluttet</t>
        </is>
      </c>
      <c r="G18" s="6" t="n">
        <v>3</v>
      </c>
    </row>
    <row r="19">
      <c r="A19" s="5" t="n">
        <v>46175</v>
      </c>
      <c r="B19" s="6" t="inlineStr">
        <is>
          <t>Salg</t>
        </is>
      </c>
      <c r="C19" s="6" t="inlineStr">
        <is>
          <t>Camilla Holm</t>
        </is>
      </c>
      <c r="D19" s="6" t="inlineStr">
        <is>
          <t>Licenser</t>
        </is>
      </c>
      <c r="E19" s="7" t="n">
        <v>29500</v>
      </c>
      <c r="F19" s="6" t="inlineStr">
        <is>
          <t>Annulleret</t>
        </is>
      </c>
      <c r="G19" s="6" t="n">
        <v>7</v>
      </c>
    </row>
    <row r="20">
      <c r="A20" s="5" t="n">
        <v>46199</v>
      </c>
      <c r="B20" s="6" t="inlineStr">
        <is>
          <t>Marketing</t>
        </is>
      </c>
      <c r="C20" s="6" t="inlineStr">
        <is>
          <t>Sara Lind</t>
        </is>
      </c>
      <c r="D20" s="6" t="inlineStr">
        <is>
          <t>Konsulent</t>
        </is>
      </c>
      <c r="E20" s="7" t="n">
        <v>29500</v>
      </c>
      <c r="F20" s="6" t="inlineStr">
        <is>
          <t>Annulleret</t>
        </is>
      </c>
      <c r="G20" s="6" t="n">
        <v>1</v>
      </c>
    </row>
    <row r="21">
      <c r="A21" s="5" t="n">
        <v>46211</v>
      </c>
      <c r="B21" s="6" t="inlineStr">
        <is>
          <t>Marketing</t>
        </is>
      </c>
      <c r="C21" s="6" t="inlineStr">
        <is>
          <t>Peter Ravn</t>
        </is>
      </c>
      <c r="D21" s="6" t="inlineStr">
        <is>
          <t>Hardware</t>
        </is>
      </c>
      <c r="E21" s="7" t="n">
        <v>8500</v>
      </c>
      <c r="F21" s="6" t="inlineStr">
        <is>
          <t>Afsluttet</t>
        </is>
      </c>
      <c r="G21" s="6" t="n">
        <v>9</v>
      </c>
    </row>
    <row r="22">
      <c r="A22" s="5" t="n">
        <v>46262</v>
      </c>
      <c r="B22" s="6" t="inlineStr">
        <is>
          <t>Salg</t>
        </is>
      </c>
      <c r="C22" s="6" t="inlineStr">
        <is>
          <t>Mette Bruun</t>
        </is>
      </c>
      <c r="D22" s="6" t="inlineStr">
        <is>
          <t>Hardware</t>
        </is>
      </c>
      <c r="E22" s="7" t="n">
        <v>11000</v>
      </c>
      <c r="F22" s="6" t="inlineStr">
        <is>
          <t>Annulleret</t>
        </is>
      </c>
      <c r="G22" s="6" t="n">
        <v>8</v>
      </c>
    </row>
    <row r="23">
      <c r="A23" s="5" t="n">
        <v>46230</v>
      </c>
      <c r="B23" s="6" t="inlineStr">
        <is>
          <t>Marketing</t>
        </is>
      </c>
      <c r="C23" s="6" t="inlineStr">
        <is>
          <t>Peter Ravn</t>
        </is>
      </c>
      <c r="D23" s="6" t="inlineStr">
        <is>
          <t>Konsulent</t>
        </is>
      </c>
      <c r="E23" s="7" t="n">
        <v>2500</v>
      </c>
      <c r="F23" s="6" t="inlineStr">
        <is>
          <t>Afsluttet</t>
        </is>
      </c>
      <c r="G23" s="6" t="n">
        <v>6</v>
      </c>
    </row>
    <row r="24">
      <c r="A24" s="5" t="n">
        <v>46254</v>
      </c>
      <c r="B24" s="6" t="inlineStr">
        <is>
          <t>Marketing</t>
        </is>
      </c>
      <c r="C24" s="6" t="inlineStr">
        <is>
          <t>Peter Ravn</t>
        </is>
      </c>
      <c r="D24" s="6" t="inlineStr">
        <is>
          <t>Konsulent</t>
        </is>
      </c>
      <c r="E24" s="7" t="n">
        <v>2000</v>
      </c>
      <c r="F24" s="6" t="inlineStr">
        <is>
          <t>Afsluttet</t>
        </is>
      </c>
      <c r="G24" s="6" t="n">
        <v>12</v>
      </c>
    </row>
    <row r="25">
      <c r="A25" s="5" t="n">
        <v>46176</v>
      </c>
      <c r="B25" s="6" t="inlineStr">
        <is>
          <t>Salg</t>
        </is>
      </c>
      <c r="C25" s="6" t="inlineStr">
        <is>
          <t>Jonas Riis</t>
        </is>
      </c>
      <c r="D25" s="6" t="inlineStr">
        <is>
          <t>Konsulent</t>
        </is>
      </c>
      <c r="E25" s="7" t="n">
        <v>5500</v>
      </c>
      <c r="F25" s="6" t="inlineStr">
        <is>
          <t>Åben</t>
        </is>
      </c>
      <c r="G25" s="6" t="n">
        <v>9</v>
      </c>
    </row>
    <row r="26">
      <c r="A26" s="5" t="n">
        <v>46194</v>
      </c>
      <c r="B26" s="6" t="inlineStr">
        <is>
          <t>Marketing</t>
        </is>
      </c>
      <c r="C26" s="6" t="inlineStr">
        <is>
          <t>Peter Ravn</t>
        </is>
      </c>
      <c r="D26" s="6" t="inlineStr">
        <is>
          <t>Licenser</t>
        </is>
      </c>
      <c r="E26" s="7" t="n">
        <v>17000</v>
      </c>
      <c r="F26" s="6" t="inlineStr">
        <is>
          <t>Annulleret</t>
        </is>
      </c>
      <c r="G26" s="6" t="n">
        <v>8</v>
      </c>
    </row>
    <row r="27">
      <c r="A27" s="5" t="n">
        <v>46193</v>
      </c>
      <c r="B27" s="6" t="inlineStr">
        <is>
          <t>Salg</t>
        </is>
      </c>
      <c r="C27" s="6" t="inlineStr">
        <is>
          <t>Camilla Holm</t>
        </is>
      </c>
      <c r="D27" s="6" t="inlineStr">
        <is>
          <t>Konsulent</t>
        </is>
      </c>
      <c r="E27" s="7" t="n">
        <v>19500</v>
      </c>
      <c r="F27" s="6" t="inlineStr">
        <is>
          <t>Annulleret</t>
        </is>
      </c>
      <c r="G27" s="6" t="n">
        <v>6</v>
      </c>
    </row>
    <row r="28">
      <c r="A28" s="5" t="n">
        <v>46247</v>
      </c>
      <c r="B28" s="6" t="inlineStr">
        <is>
          <t>Marketing</t>
        </is>
      </c>
      <c r="C28" s="6" t="inlineStr">
        <is>
          <t>Peter Ravn</t>
        </is>
      </c>
      <c r="D28" s="6" t="inlineStr">
        <is>
          <t>Licenser</t>
        </is>
      </c>
      <c r="E28" s="7" t="n">
        <v>14500</v>
      </c>
      <c r="F28" s="6" t="inlineStr">
        <is>
          <t>Afsluttet</t>
        </is>
      </c>
      <c r="G28" s="6" t="n">
        <v>12</v>
      </c>
    </row>
    <row r="29">
      <c r="A29" s="5" t="n">
        <v>46232</v>
      </c>
      <c r="B29" s="6" t="inlineStr">
        <is>
          <t>Drift</t>
        </is>
      </c>
      <c r="C29" s="6" t="inlineStr">
        <is>
          <t>Nina Toft</t>
        </is>
      </c>
      <c r="D29" s="6" t="inlineStr">
        <is>
          <t>Konsulent</t>
        </is>
      </c>
      <c r="E29" s="7" t="n">
        <v>24500</v>
      </c>
      <c r="F29" s="6" t="inlineStr">
        <is>
          <t>Annulleret</t>
        </is>
      </c>
      <c r="G29" s="6" t="n">
        <v>4</v>
      </c>
    </row>
    <row r="30">
      <c r="A30" s="5" t="n">
        <v>46259</v>
      </c>
      <c r="B30" s="6" t="inlineStr">
        <is>
          <t>Marketing</t>
        </is>
      </c>
      <c r="C30" s="6" t="inlineStr">
        <is>
          <t>Sara Lind</t>
        </is>
      </c>
      <c r="D30" s="6" t="inlineStr">
        <is>
          <t>Hardware</t>
        </is>
      </c>
      <c r="E30" s="7" t="n">
        <v>10000</v>
      </c>
      <c r="F30" s="6" t="inlineStr">
        <is>
          <t>Afsluttet</t>
        </is>
      </c>
      <c r="G30" s="6" t="n">
        <v>10</v>
      </c>
    </row>
    <row r="31">
      <c r="A31" s="5" t="n">
        <v>46208</v>
      </c>
      <c r="B31" s="6" t="inlineStr">
        <is>
          <t>Salg</t>
        </is>
      </c>
      <c r="C31" s="6" t="inlineStr">
        <is>
          <t>Jonas Riis</t>
        </is>
      </c>
      <c r="D31" s="6" t="inlineStr">
        <is>
          <t>Support</t>
        </is>
      </c>
      <c r="E31" s="7" t="n">
        <v>32500</v>
      </c>
      <c r="F31" s="6" t="inlineStr">
        <is>
          <t>Annulleret</t>
        </is>
      </c>
      <c r="G31" s="6" t="n">
        <v>2</v>
      </c>
    </row>
    <row r="32">
      <c r="A32" s="5" t="n">
        <v>46222</v>
      </c>
      <c r="B32" s="6" t="inlineStr">
        <is>
          <t>Marketing</t>
        </is>
      </c>
      <c r="C32" s="6" t="inlineStr">
        <is>
          <t>Peter Ravn</t>
        </is>
      </c>
      <c r="D32" s="6" t="inlineStr">
        <is>
          <t>Konsulent</t>
        </is>
      </c>
      <c r="E32" s="7" t="n">
        <v>30000</v>
      </c>
      <c r="F32" s="6" t="inlineStr">
        <is>
          <t>Afsluttet</t>
        </is>
      </c>
      <c r="G32" s="6" t="n">
        <v>5</v>
      </c>
    </row>
    <row r="33">
      <c r="A33" s="5" t="n">
        <v>46191</v>
      </c>
      <c r="B33" s="6" t="inlineStr">
        <is>
          <t>Support</t>
        </is>
      </c>
      <c r="C33" s="6" t="inlineStr">
        <is>
          <t>Lars Kjær</t>
        </is>
      </c>
      <c r="D33" s="6" t="inlineStr">
        <is>
          <t>Hardware</t>
        </is>
      </c>
      <c r="E33" s="7" t="n">
        <v>18500</v>
      </c>
      <c r="F33" s="6" t="inlineStr">
        <is>
          <t>Annulleret</t>
        </is>
      </c>
      <c r="G33" s="6" t="n">
        <v>5</v>
      </c>
    </row>
    <row r="34">
      <c r="A34" s="5" t="n">
        <v>46257</v>
      </c>
      <c r="B34" s="6" t="inlineStr">
        <is>
          <t>Marketing</t>
        </is>
      </c>
      <c r="C34" s="6" t="inlineStr">
        <is>
          <t>Peter Ravn</t>
        </is>
      </c>
      <c r="D34" s="6" t="inlineStr">
        <is>
          <t>Support</t>
        </is>
      </c>
      <c r="E34" s="7" t="n">
        <v>26500</v>
      </c>
      <c r="F34" s="6" t="inlineStr">
        <is>
          <t>Afsluttet</t>
        </is>
      </c>
      <c r="G34" s="6" t="n">
        <v>10</v>
      </c>
    </row>
    <row r="35">
      <c r="A35" s="5" t="n">
        <v>46242</v>
      </c>
      <c r="B35" s="6" t="inlineStr">
        <is>
          <t>Marketing</t>
        </is>
      </c>
      <c r="C35" s="6" t="inlineStr">
        <is>
          <t>Peter Ravn</t>
        </is>
      </c>
      <c r="D35" s="6" t="inlineStr">
        <is>
          <t>Licenser</t>
        </is>
      </c>
      <c r="E35" s="7" t="n">
        <v>35000</v>
      </c>
      <c r="F35" s="6" t="inlineStr">
        <is>
          <t>Åben</t>
        </is>
      </c>
      <c r="G35" s="6" t="n">
        <v>8</v>
      </c>
    </row>
    <row r="36">
      <c r="A36" s="5" t="n">
        <v>46208</v>
      </c>
      <c r="B36" s="6" t="inlineStr">
        <is>
          <t>Marketing</t>
        </is>
      </c>
      <c r="C36" s="6" t="inlineStr">
        <is>
          <t>Sara Lind</t>
        </is>
      </c>
      <c r="D36" s="6" t="inlineStr">
        <is>
          <t>Support</t>
        </is>
      </c>
      <c r="E36" s="7" t="n">
        <v>32000</v>
      </c>
      <c r="F36" s="6" t="inlineStr">
        <is>
          <t>Afsluttet</t>
        </is>
      </c>
      <c r="G36" s="6" t="n">
        <v>7</v>
      </c>
    </row>
    <row r="37">
      <c r="A37" s="5" t="n">
        <v>46182</v>
      </c>
      <c r="B37" s="6" t="inlineStr">
        <is>
          <t>Salg</t>
        </is>
      </c>
      <c r="C37" s="6" t="inlineStr">
        <is>
          <t>Camilla Holm</t>
        </is>
      </c>
      <c r="D37" s="6" t="inlineStr">
        <is>
          <t>Konsulent</t>
        </is>
      </c>
      <c r="E37" s="7" t="n">
        <v>22500</v>
      </c>
      <c r="F37" s="6" t="inlineStr">
        <is>
          <t>Afsluttet</t>
        </is>
      </c>
      <c r="G37" s="6" t="n">
        <v>12</v>
      </c>
    </row>
    <row r="38">
      <c r="A38" s="5" t="n">
        <v>46247</v>
      </c>
      <c r="B38" s="6" t="inlineStr">
        <is>
          <t>Support</t>
        </is>
      </c>
      <c r="C38" s="6" t="inlineStr">
        <is>
          <t>Ida Nørgaard</t>
        </is>
      </c>
      <c r="D38" s="6" t="inlineStr">
        <is>
          <t>Konsulent</t>
        </is>
      </c>
      <c r="E38" s="7" t="n">
        <v>26500</v>
      </c>
      <c r="F38" s="6" t="inlineStr">
        <is>
          <t>Annulleret</t>
        </is>
      </c>
      <c r="G38" s="6" t="n">
        <v>4</v>
      </c>
    </row>
    <row r="39">
      <c r="A39" s="5" t="n">
        <v>46211</v>
      </c>
      <c r="B39" s="6" t="inlineStr">
        <is>
          <t>Salg</t>
        </is>
      </c>
      <c r="C39" s="6" t="inlineStr">
        <is>
          <t>Mette Bruun</t>
        </is>
      </c>
      <c r="D39" s="6" t="inlineStr">
        <is>
          <t>Hardware</t>
        </is>
      </c>
      <c r="E39" s="7" t="n">
        <v>12000</v>
      </c>
      <c r="F39" s="6" t="inlineStr">
        <is>
          <t>Afsluttet</t>
        </is>
      </c>
      <c r="G39" s="6" t="n">
        <v>2</v>
      </c>
    </row>
    <row r="40">
      <c r="A40" s="5" t="n">
        <v>46237</v>
      </c>
      <c r="B40" s="6" t="inlineStr">
        <is>
          <t>Salg</t>
        </is>
      </c>
      <c r="C40" s="6" t="inlineStr">
        <is>
          <t>Jonas Riis</t>
        </is>
      </c>
      <c r="D40" s="6" t="inlineStr">
        <is>
          <t>Konsulent</t>
        </is>
      </c>
      <c r="E40" s="7" t="n">
        <v>32000</v>
      </c>
      <c r="F40" s="6" t="inlineStr">
        <is>
          <t>Afsluttet</t>
        </is>
      </c>
      <c r="G40" s="6" t="n">
        <v>2</v>
      </c>
    </row>
    <row r="41">
      <c r="A41" s="5" t="n">
        <v>46241</v>
      </c>
      <c r="B41" s="6" t="inlineStr">
        <is>
          <t>Salg</t>
        </is>
      </c>
      <c r="C41" s="6" t="inlineStr">
        <is>
          <t>Camilla Holm</t>
        </is>
      </c>
      <c r="D41" s="6" t="inlineStr">
        <is>
          <t>Support</t>
        </is>
      </c>
      <c r="E41" s="7" t="n">
        <v>35500</v>
      </c>
      <c r="F41" s="6" t="inlineStr">
        <is>
          <t>Åben</t>
        </is>
      </c>
      <c r="G41" s="6" t="n">
        <v>11</v>
      </c>
    </row>
    <row r="42">
      <c r="A42" s="5" t="n">
        <v>46181</v>
      </c>
      <c r="B42" s="6" t="inlineStr">
        <is>
          <t>Marketing</t>
        </is>
      </c>
      <c r="C42" s="6" t="inlineStr">
        <is>
          <t>Peter Ravn</t>
        </is>
      </c>
      <c r="D42" s="6" t="inlineStr">
        <is>
          <t>Konsulent</t>
        </is>
      </c>
      <c r="E42" s="7" t="n">
        <v>29500</v>
      </c>
      <c r="F42" s="6" t="inlineStr">
        <is>
          <t>Afsluttet</t>
        </is>
      </c>
      <c r="G42" s="6" t="n">
        <v>8</v>
      </c>
    </row>
    <row r="43">
      <c r="A43" s="5" t="n">
        <v>46200</v>
      </c>
      <c r="B43" s="6" t="inlineStr">
        <is>
          <t>Salg</t>
        </is>
      </c>
      <c r="C43" s="6" t="inlineStr">
        <is>
          <t>Camilla Holm</t>
        </is>
      </c>
      <c r="D43" s="6" t="inlineStr">
        <is>
          <t>Licenser</t>
        </is>
      </c>
      <c r="E43" s="7" t="n">
        <v>33000</v>
      </c>
      <c r="F43" s="6" t="inlineStr">
        <is>
          <t>Åben</t>
        </is>
      </c>
      <c r="G43" s="6" t="n">
        <v>11</v>
      </c>
    </row>
    <row r="44">
      <c r="A44" s="5" t="n">
        <v>46176</v>
      </c>
      <c r="B44" s="6" t="inlineStr">
        <is>
          <t>Salg</t>
        </is>
      </c>
      <c r="C44" s="6" t="inlineStr">
        <is>
          <t>Jonas Riis</t>
        </is>
      </c>
      <c r="D44" s="6" t="inlineStr">
        <is>
          <t>Licenser</t>
        </is>
      </c>
      <c r="E44" s="7" t="n">
        <v>34000</v>
      </c>
      <c r="F44" s="6" t="inlineStr">
        <is>
          <t>Annulleret</t>
        </is>
      </c>
      <c r="G44" s="6" t="n">
        <v>8</v>
      </c>
    </row>
    <row r="45">
      <c r="A45" s="5" t="n">
        <v>46263</v>
      </c>
      <c r="B45" s="6" t="inlineStr">
        <is>
          <t>Support</t>
        </is>
      </c>
      <c r="C45" s="6" t="inlineStr">
        <is>
          <t>Ida Nørgaard</t>
        </is>
      </c>
      <c r="D45" s="6" t="inlineStr">
        <is>
          <t>Licenser</t>
        </is>
      </c>
      <c r="E45" s="7" t="n">
        <v>7000</v>
      </c>
      <c r="F45" s="6" t="inlineStr">
        <is>
          <t>Åben</t>
        </is>
      </c>
      <c r="G45" s="6" t="n">
        <v>1</v>
      </c>
    </row>
    <row r="46">
      <c r="A46" s="5" t="n">
        <v>46227</v>
      </c>
      <c r="B46" s="6" t="inlineStr">
        <is>
          <t>Salg</t>
        </is>
      </c>
      <c r="C46" s="6" t="inlineStr">
        <is>
          <t>Jonas Riis</t>
        </is>
      </c>
      <c r="D46" s="6" t="inlineStr">
        <is>
          <t>Licenser</t>
        </is>
      </c>
      <c r="E46" s="7" t="n">
        <v>37000</v>
      </c>
      <c r="F46" s="6" t="inlineStr">
        <is>
          <t>Afsluttet</t>
        </is>
      </c>
      <c r="G46" s="6" t="n">
        <v>10</v>
      </c>
    </row>
    <row r="47">
      <c r="A47" s="5" t="n">
        <v>46209</v>
      </c>
      <c r="B47" s="6" t="inlineStr">
        <is>
          <t>Salg</t>
        </is>
      </c>
      <c r="C47" s="6" t="inlineStr">
        <is>
          <t>Mette Bruun</t>
        </is>
      </c>
      <c r="D47" s="6" t="inlineStr">
        <is>
          <t>Support</t>
        </is>
      </c>
      <c r="E47" s="7" t="n">
        <v>23000</v>
      </c>
      <c r="F47" s="6" t="inlineStr">
        <is>
          <t>Åben</t>
        </is>
      </c>
      <c r="G47" s="6" t="n">
        <v>8</v>
      </c>
    </row>
    <row r="48">
      <c r="A48" s="5" t="n">
        <v>46185</v>
      </c>
      <c r="B48" s="6" t="inlineStr">
        <is>
          <t>Support</t>
        </is>
      </c>
      <c r="C48" s="6" t="inlineStr">
        <is>
          <t>Ida Nørgaard</t>
        </is>
      </c>
      <c r="D48" s="6" t="inlineStr">
        <is>
          <t>Support</t>
        </is>
      </c>
      <c r="E48" s="7" t="n">
        <v>41500</v>
      </c>
      <c r="F48" s="6" t="inlineStr">
        <is>
          <t>Afsluttet</t>
        </is>
      </c>
      <c r="G48" s="6" t="n">
        <v>2</v>
      </c>
    </row>
    <row r="49">
      <c r="A49" s="5" t="n">
        <v>46180</v>
      </c>
      <c r="B49" s="6" t="inlineStr">
        <is>
          <t>Salg</t>
        </is>
      </c>
      <c r="C49" s="6" t="inlineStr">
        <is>
          <t>Mette Bruun</t>
        </is>
      </c>
      <c r="D49" s="6" t="inlineStr">
        <is>
          <t>Konsulent</t>
        </is>
      </c>
      <c r="E49" s="7" t="n">
        <v>3500</v>
      </c>
      <c r="F49" s="6" t="inlineStr">
        <is>
          <t>Afsluttet</t>
        </is>
      </c>
      <c r="G49" s="6" t="n">
        <v>1</v>
      </c>
    </row>
    <row r="50">
      <c r="A50" s="5" t="n">
        <v>46221</v>
      </c>
      <c r="B50" s="6" t="inlineStr">
        <is>
          <t>Salg</t>
        </is>
      </c>
      <c r="C50" s="6" t="inlineStr">
        <is>
          <t>Mette Bruun</t>
        </is>
      </c>
      <c r="D50" s="6" t="inlineStr">
        <is>
          <t>Licenser</t>
        </is>
      </c>
      <c r="E50" s="7" t="n">
        <v>24500</v>
      </c>
      <c r="F50" s="6" t="inlineStr">
        <is>
          <t>Afsluttet</t>
        </is>
      </c>
      <c r="G50" s="6" t="n">
        <v>12</v>
      </c>
    </row>
    <row r="51">
      <c r="A51" s="5" t="n">
        <v>46210</v>
      </c>
      <c r="B51" s="6" t="inlineStr">
        <is>
          <t>Salg</t>
        </is>
      </c>
      <c r="C51" s="6" t="inlineStr">
        <is>
          <t>Jonas Riis</t>
        </is>
      </c>
      <c r="D51" s="6" t="inlineStr">
        <is>
          <t>Hardware</t>
        </is>
      </c>
      <c r="E51" s="7" t="n">
        <v>7500</v>
      </c>
      <c r="F51" s="6" t="inlineStr">
        <is>
          <t>Afsluttet</t>
        </is>
      </c>
      <c r="G51" s="6" t="n">
        <v>4</v>
      </c>
    </row>
    <row r="52">
      <c r="A52" s="5" t="n">
        <v>46237</v>
      </c>
      <c r="B52" s="6" t="inlineStr">
        <is>
          <t>Drift</t>
        </is>
      </c>
      <c r="C52" s="6" t="inlineStr">
        <is>
          <t>Nina Toft</t>
        </is>
      </c>
      <c r="D52" s="6" t="inlineStr">
        <is>
          <t>Konsulent</t>
        </is>
      </c>
      <c r="E52" s="7" t="n">
        <v>9500</v>
      </c>
      <c r="F52" s="6" t="inlineStr">
        <is>
          <t>Åben</t>
        </is>
      </c>
      <c r="G52" s="6" t="n">
        <v>5</v>
      </c>
    </row>
    <row r="53">
      <c r="A53" s="5" t="n">
        <v>46187</v>
      </c>
      <c r="B53" s="6" t="inlineStr">
        <is>
          <t>Salg</t>
        </is>
      </c>
      <c r="C53" s="6" t="inlineStr">
        <is>
          <t>Mette Bruun</t>
        </is>
      </c>
      <c r="D53" s="6" t="inlineStr">
        <is>
          <t>Konsulent</t>
        </is>
      </c>
      <c r="E53" s="7" t="n">
        <v>27000</v>
      </c>
      <c r="F53" s="6" t="inlineStr">
        <is>
          <t>Annulleret</t>
        </is>
      </c>
      <c r="G53" s="6" t="n">
        <v>12</v>
      </c>
    </row>
    <row r="54">
      <c r="A54" s="5" t="n">
        <v>46251</v>
      </c>
      <c r="B54" s="6" t="inlineStr">
        <is>
          <t>Salg</t>
        </is>
      </c>
      <c r="C54" s="6" t="inlineStr">
        <is>
          <t>Camilla Holm</t>
        </is>
      </c>
      <c r="D54" s="6" t="inlineStr">
        <is>
          <t>Konsulent</t>
        </is>
      </c>
      <c r="E54" s="7" t="n">
        <v>20000</v>
      </c>
      <c r="F54" s="6" t="inlineStr">
        <is>
          <t>Afsluttet</t>
        </is>
      </c>
      <c r="G54" s="6" t="n">
        <v>10</v>
      </c>
    </row>
    <row r="55">
      <c r="A55" s="5" t="n">
        <v>46181</v>
      </c>
      <c r="B55" s="6" t="inlineStr">
        <is>
          <t>Drift</t>
        </is>
      </c>
      <c r="C55" s="6" t="inlineStr">
        <is>
          <t>Anders Bak</t>
        </is>
      </c>
      <c r="D55" s="6" t="inlineStr">
        <is>
          <t>Konsulent</t>
        </is>
      </c>
      <c r="E55" s="7" t="n">
        <v>33500</v>
      </c>
      <c r="F55" s="6" t="inlineStr">
        <is>
          <t>Afsluttet</t>
        </is>
      </c>
      <c r="G55" s="6" t="n">
        <v>1</v>
      </c>
    </row>
    <row r="56">
      <c r="A56" s="5" t="n">
        <v>46177</v>
      </c>
      <c r="B56" s="6" t="inlineStr">
        <is>
          <t>Salg</t>
        </is>
      </c>
      <c r="C56" s="6" t="inlineStr">
        <is>
          <t>Mette Bruun</t>
        </is>
      </c>
      <c r="D56" s="6" t="inlineStr">
        <is>
          <t>Licenser</t>
        </is>
      </c>
      <c r="E56" s="7" t="n">
        <v>2000</v>
      </c>
      <c r="F56" s="6" t="inlineStr">
        <is>
          <t>Afsluttet</t>
        </is>
      </c>
      <c r="G56" s="6" t="n">
        <v>12</v>
      </c>
    </row>
    <row r="57">
      <c r="A57" s="5" t="n">
        <v>46189</v>
      </c>
      <c r="B57" s="6" t="inlineStr">
        <is>
          <t>Salg</t>
        </is>
      </c>
      <c r="C57" s="6" t="inlineStr">
        <is>
          <t>Camilla Holm</t>
        </is>
      </c>
      <c r="D57" s="6" t="inlineStr">
        <is>
          <t>Support</t>
        </is>
      </c>
      <c r="E57" s="7" t="n">
        <v>44500</v>
      </c>
      <c r="F57" s="6" t="inlineStr">
        <is>
          <t>Afsluttet</t>
        </is>
      </c>
      <c r="G57" s="6" t="n">
        <v>3</v>
      </c>
    </row>
    <row r="58">
      <c r="A58" s="5" t="n">
        <v>46216</v>
      </c>
      <c r="B58" s="6" t="inlineStr">
        <is>
          <t>Marketing</t>
        </is>
      </c>
      <c r="C58" s="6" t="inlineStr">
        <is>
          <t>Peter Ravn</t>
        </is>
      </c>
      <c r="D58" s="6" t="inlineStr">
        <is>
          <t>Konsulent</t>
        </is>
      </c>
      <c r="E58" s="7" t="n">
        <v>40000</v>
      </c>
      <c r="F58" s="6" t="inlineStr">
        <is>
          <t>Afsluttet</t>
        </is>
      </c>
      <c r="G58" s="6" t="n">
        <v>8</v>
      </c>
    </row>
    <row r="59">
      <c r="A59" s="5" t="n">
        <v>46254</v>
      </c>
      <c r="B59" s="6" t="inlineStr">
        <is>
          <t>Marketing</t>
        </is>
      </c>
      <c r="C59" s="6" t="inlineStr">
        <is>
          <t>Sara Lind</t>
        </is>
      </c>
      <c r="D59" s="6" t="inlineStr">
        <is>
          <t>Konsulent</t>
        </is>
      </c>
      <c r="E59" s="7" t="n">
        <v>14000</v>
      </c>
      <c r="F59" s="6" t="inlineStr">
        <is>
          <t>Afsluttet</t>
        </is>
      </c>
      <c r="G59" s="6" t="n">
        <v>2</v>
      </c>
    </row>
    <row r="60">
      <c r="A60" s="5" t="n">
        <v>46211</v>
      </c>
      <c r="B60" s="6" t="inlineStr">
        <is>
          <t>Drift</t>
        </is>
      </c>
      <c r="C60" s="6" t="inlineStr">
        <is>
          <t>Anders Bak</t>
        </is>
      </c>
      <c r="D60" s="6" t="inlineStr">
        <is>
          <t>Konsulent</t>
        </is>
      </c>
      <c r="E60" s="7" t="n">
        <v>21000</v>
      </c>
      <c r="F60" s="6" t="inlineStr">
        <is>
          <t>Åben</t>
        </is>
      </c>
      <c r="G60" s="6" t="n">
        <v>2</v>
      </c>
    </row>
    <row r="61">
      <c r="A61" s="5" t="n">
        <v>46250</v>
      </c>
      <c r="B61" s="6" t="inlineStr">
        <is>
          <t>Marketing</t>
        </is>
      </c>
      <c r="C61" s="6" t="inlineStr">
        <is>
          <t>Peter Ravn</t>
        </is>
      </c>
      <c r="D61" s="6" t="inlineStr">
        <is>
          <t>Licenser</t>
        </is>
      </c>
      <c r="E61" s="7" t="n">
        <v>9000</v>
      </c>
      <c r="F61" s="6" t="inlineStr">
        <is>
          <t>Åben</t>
        </is>
      </c>
      <c r="G61" s="6" t="n">
        <v>12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B2:E25"/>
  <sheetViews>
    <sheetView showGridLines="0" workbookViewId="0">
      <selection activeCell="A1" sqref="A1"/>
    </sheetView>
  </sheetViews>
  <sheetFormatPr baseColWidth="8" defaultRowHeight="15"/>
  <cols>
    <col width="4" customWidth="1" min="1" max="1"/>
    <col width="62" customWidth="1" min="2" max="2"/>
    <col width="18" customWidth="1" min="3" max="3"/>
    <col width="18" customWidth="1" min="4" max="4"/>
    <col width="18" customWidth="1" min="5" max="5"/>
  </cols>
  <sheetData>
    <row r="2">
      <c r="B2" s="8" t="inlineStr">
        <is>
          <t>Ni opgaver med SUM.HVISER og TÆL.HVISER</t>
        </is>
      </c>
    </row>
    <row r="3">
      <c r="B3" s="6" t="inlineStr">
        <is>
          <t>Skriv din formel i den gule celle. Områderne står klar i beskrivelsen af arket Data.</t>
        </is>
      </c>
    </row>
    <row r="4">
      <c r="B4" s="9" t="inlineStr">
        <is>
          <t>Startdato til opgave 4</t>
        </is>
      </c>
      <c r="C4" s="10" t="n">
        <v>46235</v>
      </c>
    </row>
    <row r="5">
      <c r="B5" s="9" t="inlineStr">
        <is>
          <t>Dagen efter slutdatoen til opgave 4</t>
        </is>
      </c>
      <c r="C5" s="10" t="n">
        <v>46266</v>
      </c>
    </row>
    <row r="7">
      <c r="B7" s="11" t="inlineStr">
        <is>
          <t>Opgave</t>
        </is>
      </c>
      <c r="C7" s="11" t="inlineStr">
        <is>
          <t>Dit svar</t>
        </is>
      </c>
    </row>
    <row r="8" ht="30" customHeight="1">
      <c r="B8" s="12" t="inlineStr">
        <is>
          <t>1. Hvad er det samlede beløb for afdelingen Salg?</t>
        </is>
      </c>
      <c r="C8" s="13" t="n"/>
    </row>
    <row r="9" ht="30" customHeight="1">
      <c r="B9" s="12" t="inlineStr">
        <is>
          <t>2. Hvor mange linjer har status Afsluttet?</t>
        </is>
      </c>
      <c r="C9" s="13" t="n"/>
    </row>
    <row r="10" ht="30" customHeight="1">
      <c r="B10" s="12" t="inlineStr">
        <is>
          <t>3. Hvor mange linjer har Drift med status Åben?</t>
        </is>
      </c>
      <c r="C10" s="13" t="n"/>
    </row>
    <row r="11" ht="30" customHeight="1">
      <c r="B11" s="12" t="inlineStr">
        <is>
          <t>4. Hvad er beløbet for Salg i august 2026? Brug datoerne i C4 og C5.</t>
        </is>
      </c>
      <c r="C11" s="13" t="n"/>
    </row>
    <row r="12" ht="30" customHeight="1">
      <c r="B12" s="12" t="inlineStr">
        <is>
          <t>5. Hvad er det samlede beløb for linjer over 20.000?</t>
        </is>
      </c>
      <c r="C12" s="13" t="n"/>
    </row>
    <row r="13" ht="30" customHeight="1">
      <c r="B13" s="12" t="inlineStr">
        <is>
          <t>6. Hvad er beløbet for Salg, når Annulleret holdes ude?</t>
        </is>
      </c>
      <c r="C13" s="13" t="n"/>
    </row>
    <row r="14" ht="30" customHeight="1">
      <c r="B14" s="12" t="inlineStr">
        <is>
          <t>7. Hvad er det gennemsnitlige beløb i produktgruppen Konsulent?</t>
        </is>
      </c>
      <c r="C14" s="13" t="n"/>
    </row>
    <row r="15" ht="30" customHeight="1">
      <c r="B15" s="12" t="inlineStr">
        <is>
          <t>8. Hvad er den største enkeltlinje i afdelingen Marketing?</t>
        </is>
      </c>
      <c r="C15" s="13" t="n"/>
    </row>
    <row r="16" ht="30" customHeight="1">
      <c r="B16" s="12" t="inlineStr">
        <is>
          <t>9. Hvor mange sælgere har navne der starter med J? Brug et jokertegn.</t>
        </is>
      </c>
      <c r="C16" s="13" t="n"/>
    </row>
    <row r="18">
      <c r="B18" s="14" t="inlineStr">
        <is>
          <t>Opgave 10: byg et gitter</t>
        </is>
      </c>
    </row>
    <row r="19" ht="30" customHeight="1">
      <c r="B19" s="2" t="inlineStr">
        <is>
          <t>Skriv én formel i C-cellen ud for Salg og træk den ud over hele gitteret. Lås kolonnen på afdelingen og rækken på måneden.</t>
        </is>
      </c>
    </row>
    <row r="21">
      <c r="B21" s="11" t="inlineStr">
        <is>
          <t>Afdeling</t>
        </is>
      </c>
      <c r="C21" s="15" t="n">
        <v>46174</v>
      </c>
      <c r="D21" s="15" t="n">
        <v>46204</v>
      </c>
      <c r="E21" s="15" t="n">
        <v>46235</v>
      </c>
    </row>
    <row r="22">
      <c r="B22" s="16" t="inlineStr">
        <is>
          <t>Salg</t>
        </is>
      </c>
      <c r="C22" s="17" t="n"/>
      <c r="D22" s="17" t="n"/>
      <c r="E22" s="17" t="n"/>
    </row>
    <row r="23">
      <c r="B23" s="16" t="inlineStr">
        <is>
          <t>Marketing</t>
        </is>
      </c>
      <c r="C23" s="17" t="n"/>
      <c r="D23" s="17" t="n"/>
      <c r="E23" s="17" t="n"/>
    </row>
    <row r="24">
      <c r="B24" s="16" t="inlineStr">
        <is>
          <t>Drift</t>
        </is>
      </c>
      <c r="C24" s="17" t="n"/>
      <c r="D24" s="17" t="n"/>
      <c r="E24" s="17" t="n"/>
    </row>
    <row r="25">
      <c r="B25" s="16" t="inlineStr">
        <is>
          <t>Support</t>
        </is>
      </c>
      <c r="C25" s="17" t="n"/>
      <c r="D25" s="17" t="n"/>
      <c r="E25" s="17"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B2:E29"/>
  <sheetViews>
    <sheetView showGridLines="0" workbookViewId="0">
      <selection activeCell="A1" sqref="A1"/>
    </sheetView>
  </sheetViews>
  <sheetFormatPr baseColWidth="8" defaultRowHeight="15"/>
  <cols>
    <col width="4" customWidth="1" min="1" max="1"/>
    <col width="62" customWidth="1" min="2" max="2"/>
    <col width="18" customWidth="1" min="3" max="3"/>
    <col width="18" customWidth="1" min="4" max="4"/>
    <col width="18" customWidth="1" min="5" max="5"/>
  </cols>
  <sheetData>
    <row r="2">
      <c r="B2" s="8" t="inlineStr">
        <is>
          <t>Løsninger</t>
        </is>
      </c>
    </row>
    <row r="3">
      <c r="B3" s="6" t="inlineStr">
        <is>
          <t>Formlen står i kolonne C. Den danske skrivemåde står som tekst i kolonne E, så du kan læse den i stedet for at kopiere.</t>
        </is>
      </c>
    </row>
    <row r="4">
      <c r="B4" s="9" t="inlineStr">
        <is>
          <t>Startdato til opgave 4</t>
        </is>
      </c>
      <c r="C4" s="10" t="n">
        <v>46235</v>
      </c>
    </row>
    <row r="5">
      <c r="B5" s="9" t="inlineStr">
        <is>
          <t>Dagen efter slutdatoen til opgave 4</t>
        </is>
      </c>
      <c r="C5" s="10" t="n">
        <v>46266</v>
      </c>
    </row>
    <row r="7">
      <c r="B7" s="11" t="inlineStr">
        <is>
          <t>Opgave</t>
        </is>
      </c>
      <c r="C7" s="11" t="inlineStr">
        <is>
          <t>Svar</t>
        </is>
      </c>
      <c r="E7" s="11" t="inlineStr">
        <is>
          <t>Formlen i dansk Excel</t>
        </is>
      </c>
    </row>
    <row r="8" ht="30" customHeight="1">
      <c r="B8" s="12" t="inlineStr">
        <is>
          <t>1. Hvad er det samlede beløb for afdelingen Salg?</t>
        </is>
      </c>
      <c r="C8" s="18">
        <f>SUMIFS(Data!$E$2:$E$61,Data!$B$2:$B$61,"Salg")</f>
        <v/>
      </c>
      <c r="E8" s="19" t="inlineStr">
        <is>
          <t>=SUM.HVISER(Data!$E$2:$E$61;Data!$B$2:$B$61;"Salg")</t>
        </is>
      </c>
    </row>
    <row r="9" ht="30" customHeight="1">
      <c r="B9" s="12" t="inlineStr">
        <is>
          <t>2. Hvor mange linjer har status Afsluttet?</t>
        </is>
      </c>
      <c r="C9" s="20">
        <f>COUNTIFS(Data!$F$2:$F$61,"Afsluttet")</f>
        <v/>
      </c>
      <c r="E9" s="19" t="inlineStr">
        <is>
          <t>=TÆL.HVISER(Data!$F$2:$F$61;"Afsluttet")</t>
        </is>
      </c>
    </row>
    <row r="10" ht="30" customHeight="1">
      <c r="B10" s="12" t="inlineStr">
        <is>
          <t>3. Hvor mange linjer har Drift med status Åben?</t>
        </is>
      </c>
      <c r="C10" s="20">
        <f>COUNTIFS(Data!$B$2:$B$61,"Drift",Data!$F$2:$F$61,"Åben")</f>
        <v/>
      </c>
      <c r="E10" s="19" t="inlineStr">
        <is>
          <t>=TÆL.HVISER(Data!$B$2:$B$61;"Drift";Data!$F$2:$F$61;"Åben")</t>
        </is>
      </c>
    </row>
    <row r="11" ht="30" customHeight="1">
      <c r="B11" s="12" t="inlineStr">
        <is>
          <t>4. Hvad er beløbet for Salg i august 2026? Brug datoerne i C4 og C5.</t>
        </is>
      </c>
      <c r="C11" s="18">
        <f>SUMIFS(Data!$E$2:$E$61,Data!$B$2:$B$61,"Salg",Data!$A$2:$A$61,"&gt;="&amp;$C$4,Data!$A$2:$A$61,"&lt;"&amp;$C$5)</f>
        <v/>
      </c>
      <c r="E11" s="19" t="inlineStr">
        <is>
          <t>=SUM.HVISER(Data!$E$2:$E$61;Data!$B$2:$B$61;"Salg";Data!$A$2:$A$61;"&gt;="&amp;$C$4;Data!$A$2:$A$61;"&lt;"&amp;$C$5)</t>
        </is>
      </c>
    </row>
    <row r="12" ht="30" customHeight="1">
      <c r="B12" s="12" t="inlineStr">
        <is>
          <t>5. Hvad er det samlede beløb for linjer over 20.000?</t>
        </is>
      </c>
      <c r="C12" s="18">
        <f>SUMIFS(Data!$E$2:$E$61,Data!$E$2:$E$61,"&gt;20000")</f>
        <v/>
      </c>
      <c r="E12" s="19" t="inlineStr">
        <is>
          <t>=SUM.HVISER(Data!$E$2:$E$61;Data!$E$2:$E$61;"&gt;20000")</t>
        </is>
      </c>
    </row>
    <row r="13" ht="30" customHeight="1">
      <c r="B13" s="12" t="inlineStr">
        <is>
          <t>6. Hvad er beløbet for Salg, når Annulleret holdes ude?</t>
        </is>
      </c>
      <c r="C13" s="18">
        <f>SUMIFS(Data!$E$2:$E$61,Data!$B$2:$B$61,"Salg",Data!$F$2:$F$61,"&lt;&gt;Annulleret")</f>
        <v/>
      </c>
      <c r="E13" s="19" t="inlineStr">
        <is>
          <t>=SUM.HVISER(Data!$E$2:$E$61;Data!$B$2:$B$61;"Salg";Data!$F$2:$F$61;"&lt;&gt;Annulleret")</t>
        </is>
      </c>
    </row>
    <row r="14" ht="30" customHeight="1">
      <c r="B14" s="12" t="inlineStr">
        <is>
          <t>7. Hvad er det gennemsnitlige beløb i produktgruppen Konsulent?</t>
        </is>
      </c>
      <c r="C14" s="18">
        <f>AVERAGEIFS(Data!$E$2:$E$61,Data!$D$2:$D$61,"Konsulent")</f>
        <v/>
      </c>
      <c r="E14" s="19" t="inlineStr">
        <is>
          <t>=MIDDEL.HVISER(Data!$E$2:$E$61;Data!$D$2:$D$61;"Konsulent")</t>
        </is>
      </c>
    </row>
    <row r="15" ht="30" customHeight="1">
      <c r="B15" s="12" t="inlineStr">
        <is>
          <t>8. Hvad er den største enkeltlinje i afdelingen Marketing?</t>
        </is>
      </c>
      <c r="C15" s="18">
        <f>_xlfn.MAXIFS(Data!$E$2:$E$61,Data!$B$2:$B$61,"Marketing")</f>
        <v/>
      </c>
      <c r="E15" s="19" t="inlineStr">
        <is>
          <t>=MAKS.HVISER(Data!$E$2:$E$61;Data!$B$2:$B$61;"Marketing")</t>
        </is>
      </c>
    </row>
    <row r="16" ht="30" customHeight="1">
      <c r="B16" s="12" t="inlineStr">
        <is>
          <t>9. Hvor mange sælgere har navne der starter med J? Brug et jokertegn.</t>
        </is>
      </c>
      <c r="C16" s="20">
        <f>COUNTIFS(Data!$C$2:$C$61,"J*")</f>
        <v/>
      </c>
      <c r="E16" s="19" t="inlineStr">
        <is>
          <t>=TÆL.HVISER(Data!$C$2:$C$61;"J*")</t>
        </is>
      </c>
    </row>
    <row r="18">
      <c r="B18" s="14" t="inlineStr">
        <is>
          <t>Opgave 10: byg et gitter</t>
        </is>
      </c>
    </row>
    <row r="19" ht="30" customHeight="1">
      <c r="B19" s="2" t="inlineStr">
        <is>
          <t>Skriv én formel i C-cellen ud for Salg og træk den ud over hele gitteret. Lås kolonnen på afdelingen og rækken på måneden.</t>
        </is>
      </c>
    </row>
    <row r="21">
      <c r="B21" s="11" t="inlineStr">
        <is>
          <t>Afdeling</t>
        </is>
      </c>
      <c r="C21" s="15" t="n">
        <v>46174</v>
      </c>
      <c r="D21" s="15" t="n">
        <v>46204</v>
      </c>
      <c r="E21" s="15" t="n">
        <v>46235</v>
      </c>
    </row>
    <row r="22">
      <c r="B22" s="16" t="inlineStr">
        <is>
          <t>Salg</t>
        </is>
      </c>
      <c r="C22" s="21">
        <f>SUMIFS(Data!$E$2:$E$61,Data!$B$2:$B$61,$B22,Data!$A$2:$A$61,"&gt;="&amp;C$21,Data!$A$2:$A$61,"&lt;"&amp;EDATE(C$21,1))</f>
        <v/>
      </c>
      <c r="D22" s="21">
        <f>SUMIFS(Data!$E$2:$E$61,Data!$B$2:$B$61,$B22,Data!$A$2:$A$61,"&gt;="&amp;D$21,Data!$A$2:$A$61,"&lt;"&amp;EDATE(D$21,1))</f>
        <v/>
      </c>
      <c r="E22" s="21">
        <f>SUMIFS(Data!$E$2:$E$61,Data!$B$2:$B$61,$B22,Data!$A$2:$A$61,"&gt;="&amp;E$21,Data!$A$2:$A$61,"&lt;"&amp;EDATE(E$21,1))</f>
        <v/>
      </c>
    </row>
    <row r="23">
      <c r="B23" s="16" t="inlineStr">
        <is>
          <t>Marketing</t>
        </is>
      </c>
      <c r="C23" s="21">
        <f>SUMIFS(Data!$E$2:$E$61,Data!$B$2:$B$61,$B23,Data!$A$2:$A$61,"&gt;="&amp;C$21,Data!$A$2:$A$61,"&lt;"&amp;EDATE(C$21,1))</f>
        <v/>
      </c>
      <c r="D23" s="21">
        <f>SUMIFS(Data!$E$2:$E$61,Data!$B$2:$B$61,$B23,Data!$A$2:$A$61,"&gt;="&amp;D$21,Data!$A$2:$A$61,"&lt;"&amp;EDATE(D$21,1))</f>
        <v/>
      </c>
      <c r="E23" s="21">
        <f>SUMIFS(Data!$E$2:$E$61,Data!$B$2:$B$61,$B23,Data!$A$2:$A$61,"&gt;="&amp;E$21,Data!$A$2:$A$61,"&lt;"&amp;EDATE(E$21,1))</f>
        <v/>
      </c>
    </row>
    <row r="24">
      <c r="B24" s="16" t="inlineStr">
        <is>
          <t>Drift</t>
        </is>
      </c>
      <c r="C24" s="21">
        <f>SUMIFS(Data!$E$2:$E$61,Data!$B$2:$B$61,$B24,Data!$A$2:$A$61,"&gt;="&amp;C$21,Data!$A$2:$A$61,"&lt;"&amp;EDATE(C$21,1))</f>
        <v/>
      </c>
      <c r="D24" s="21">
        <f>SUMIFS(Data!$E$2:$E$61,Data!$B$2:$B$61,$B24,Data!$A$2:$A$61,"&gt;="&amp;D$21,Data!$A$2:$A$61,"&lt;"&amp;EDATE(D$21,1))</f>
        <v/>
      </c>
      <c r="E24" s="21">
        <f>SUMIFS(Data!$E$2:$E$61,Data!$B$2:$B$61,$B24,Data!$A$2:$A$61,"&gt;="&amp;E$21,Data!$A$2:$A$61,"&lt;"&amp;EDATE(E$21,1))</f>
        <v/>
      </c>
    </row>
    <row r="25">
      <c r="B25" s="16" t="inlineStr">
        <is>
          <t>Support</t>
        </is>
      </c>
      <c r="C25" s="21">
        <f>SUMIFS(Data!$E$2:$E$61,Data!$B$2:$B$61,$B25,Data!$A$2:$A$61,"&gt;="&amp;C$21,Data!$A$2:$A$61,"&lt;"&amp;EDATE(C$21,1))</f>
        <v/>
      </c>
      <c r="D25" s="21">
        <f>SUMIFS(Data!$E$2:$E$61,Data!$B$2:$B$61,$B25,Data!$A$2:$A$61,"&gt;="&amp;D$21,Data!$A$2:$A$61,"&lt;"&amp;EDATE(D$21,1))</f>
        <v/>
      </c>
      <c r="E25" s="21">
        <f>SUMIFS(Data!$E$2:$E$61,Data!$B$2:$B$61,$B25,Data!$A$2:$A$61,"&gt;="&amp;E$21,Data!$A$2:$A$61,"&lt;"&amp;EDATE(E$21,1))</f>
        <v/>
      </c>
    </row>
    <row r="27">
      <c r="B27" s="9" t="inlineStr">
        <is>
          <t>Gitterformlen i dansk Excel</t>
        </is>
      </c>
    </row>
    <row r="28">
      <c r="B28" s="22" t="inlineStr">
        <is>
          <t>=SUM.HVISER(Data!$E$2:$E$61;Data!$B$2:$B$61;$B22;Data!$A$2:$A$61;"&gt;="&amp;C$21;Data!$A$2:$A$61;"&lt;"&amp;EDATO(C$21;1))</t>
        </is>
      </c>
    </row>
    <row r="29" ht="30" customHeight="1">
      <c r="B29" s="2" t="inlineStr">
        <is>
          <t>$B22 låser kolonnen, så afdelingen følger rækken. C$21 låser rækken, så måneden følger kolonnen. EDATO lægger en måned til, så hver søjle får præcis sin egen måned med.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B2:H20"/>
  <sheetViews>
    <sheetView showGridLines="0" workbookViewId="0">
      <selection activeCell="A1" sqref="A1"/>
    </sheetView>
  </sheetViews>
  <sheetFormatPr baseColWidth="8" defaultRowHeight="15"/>
  <cols>
    <col width="4" customWidth="1" min="1" max="1"/>
    <col width="46" customWidth="1" min="2" max="2"/>
    <col width="16" customWidth="1" min="3" max="3"/>
    <col width="4" customWidth="1" min="4" max="4"/>
    <col width="82" customWidth="1" min="5" max="5"/>
    <col width="14" customWidth="1" min="7" max="7"/>
    <col width="18" customWidth="1" min="8" max="8"/>
  </cols>
  <sheetData>
    <row r="2">
      <c r="B2" s="8" t="inlineStr">
        <is>
          <t>Tre formler der giver 0 med vilje</t>
        </is>
      </c>
    </row>
    <row r="3" ht="30" customHeight="1">
      <c r="B3" s="2" t="inlineStr">
        <is>
          <t>Alle tre formler er skrevet rigtigt rent syntaktisk. De giver alligevel 0. Find ud af hvorfor, før du læser forklaringen i kolonne E.</t>
        </is>
      </c>
    </row>
    <row r="5">
      <c r="B5" s="9" t="inlineStr">
        <is>
          <t>Hjælpedata til fejl 2 og 3</t>
        </is>
      </c>
    </row>
    <row r="6">
      <c r="B6" s="6" t="inlineStr">
        <is>
          <t>Afdeling skrevet med et mellemrum bagved</t>
        </is>
      </c>
      <c r="C6" s="23" t="inlineStr">
        <is>
          <t xml:space="preserve">Salg </t>
        </is>
      </c>
    </row>
    <row r="7">
      <c r="B7" s="6" t="inlineStr">
        <is>
          <t>Beløb gemt som tekst (kolonne G og H nedenfor)</t>
        </is>
      </c>
    </row>
    <row r="9">
      <c r="G9" s="9" t="inlineStr">
        <is>
          <t>Afdeling</t>
        </is>
      </c>
      <c r="H9" s="9" t="inlineStr">
        <is>
          <t>Beløb som tekst</t>
        </is>
      </c>
    </row>
    <row r="10">
      <c r="G10" s="24" t="inlineStr">
        <is>
          <t>Salg</t>
        </is>
      </c>
      <c r="H10" s="25" t="inlineStr">
        <is>
          <t>12500</t>
        </is>
      </c>
    </row>
    <row r="11">
      <c r="G11" s="24" t="inlineStr">
        <is>
          <t>Salg</t>
        </is>
      </c>
      <c r="H11" s="25" t="inlineStr">
        <is>
          <t>8000</t>
        </is>
      </c>
    </row>
    <row r="12">
      <c r="G12" s="24" t="inlineStr">
        <is>
          <t>Drift</t>
        </is>
      </c>
      <c r="H12" s="25" t="inlineStr">
        <is>
          <t>4500</t>
        </is>
      </c>
    </row>
    <row r="13">
      <c r="G13" s="24" t="inlineStr">
        <is>
          <t>Salg</t>
        </is>
      </c>
      <c r="H13" s="25" t="inlineStr">
        <is>
          <t>21000</t>
        </is>
      </c>
    </row>
    <row r="14">
      <c r="G14" s="24" t="inlineStr">
        <is>
          <t>Marketing</t>
        </is>
      </c>
      <c r="H14" s="25" t="inlineStr">
        <is>
          <t>9500</t>
        </is>
      </c>
    </row>
    <row r="17">
      <c r="B17" s="11" t="inlineStr">
        <is>
          <t>Fejl</t>
        </is>
      </c>
      <c r="C17" s="11" t="inlineStr">
        <is>
          <t>Resultat</t>
        </is>
      </c>
      <c r="E17" s="11" t="inlineStr">
        <is>
          <t>Forklaring</t>
        </is>
      </c>
    </row>
    <row r="18" ht="48" customHeight="1">
      <c r="B18" s="12" t="inlineStr">
        <is>
          <t>1. Datoen er skrevet direkte ind som tekst</t>
        </is>
      </c>
      <c r="C18" s="26">
        <f>SUMIFS(Data!$E$2:$E$61,Data!$B$2:$B$61,"Salg",Data!$A$2:$A$61,"&gt;=01-08-2026")</f>
        <v/>
      </c>
      <c r="E18" s="12" t="inlineStr">
        <is>
          <t>Kriteriet "&gt;=01-08-2026" er tekst, ikke en dato. Excel kan ikke sammenligne tekst med en rigtig dato, og resultatet bliver 0 uanset hvad der står i kolonnen. Brug "&gt;="&amp;DATO(2026;8;1) eller en cellereference i stedet.</t>
        </is>
      </c>
    </row>
    <row r="19" ht="48" customHeight="1">
      <c r="B19" s="12" t="inlineStr">
        <is>
          <t>2. Der er et mellemrum i kriteriet</t>
        </is>
      </c>
      <c r="C19" s="26">
        <f>SUMIFS(Data!$E$2:$E$61,Data!$B$2:$B$61,$C$6)</f>
        <v/>
      </c>
      <c r="E19" s="12" t="inlineStr">
        <is>
          <t>C6 indeholder "Salg " med et mellemrum bagved. For Excel er det en anden tekst end "Salg", så ingen rækker matcher. Test med =LÆNGDE(C6) og ryd op med =FJERN.OVERFLØDIGE.BLANKE(C6).</t>
        </is>
      </c>
    </row>
    <row r="20" ht="48" customHeight="1">
      <c r="B20" s="12" t="inlineStr">
        <is>
          <t>3. Beløbene er gemt som tekst</t>
        </is>
      </c>
      <c r="C20" s="26">
        <f>SUMIFS($H$10:$H$14,$G$10:$G$14,"Salg")</f>
        <v/>
      </c>
      <c r="E20" s="12" t="inlineStr">
        <is>
          <t>Tallene i H10 til H14 står venstrestillet, fordi de er tekst. SUM.HVISER finder godt nok rækkerne med Salg, men der er intet tal at lægge sammen. Markér kolonnen og brug Data, Tekst til kolonner, Udfør.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2026-09-13T08:55:33Z</dcterms:created>
  <dcterms:modified xmlns:dcterms="http://purl.org/dc/terms/" xmlns:xsi="http://www.w3.org/2001/XMLSchema-instance" xsi:type="dcterms:W3CDTF">2026-09-13T08:55:33Z</dcterms:modified>
</cp:coreProperties>
</file>